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ojets Loire\EDEL\OUTILS\CSPE TICGN 2017\"/>
    </mc:Choice>
  </mc:AlternateContent>
  <bookViews>
    <workbookView xWindow="0" yWindow="0" windowWidth="28800" windowHeight="11535"/>
  </bookViews>
  <sheets>
    <sheet name="Feuil1" sheetId="1" r:id="rId1"/>
    <sheet name="Annexe" sheetId="2" r:id="rId2"/>
  </sheets>
  <definedNames>
    <definedName name="_xlnm.Print_Area" localSheetId="0">Feuil1!$A$1:$R$33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R10" i="1"/>
  <c r="P10" i="1"/>
  <c r="D9" i="1" l="1"/>
  <c r="K8" i="1"/>
  <c r="D29" i="1" l="1"/>
  <c r="D28" i="1"/>
  <c r="K21" i="1"/>
  <c r="L21" i="1" s="1"/>
  <c r="E9" i="1"/>
  <c r="K18" i="1"/>
  <c r="L18" i="1" s="1"/>
  <c r="L8" i="1" l="1"/>
  <c r="I24" i="1" s="1"/>
  <c r="I31" i="1"/>
</calcChain>
</file>

<file path=xl/comments1.xml><?xml version="1.0" encoding="utf-8"?>
<comments xmlns="http://schemas.openxmlformats.org/spreadsheetml/2006/main">
  <authors>
    <author>Olivier GRASSET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1) Etre une entreprise grande consommatrice d'énergie selon art. 17 de la directive 2003/96/CE du 27 octobre 2003 et art. 1 du décret n° 2014-913 du 18 août 2014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 xml:space="preserve">2) Exercer une ou des activités mentionnées à l’annexe I de la directive 2003/87/CE (sans tenir compte des seuils).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 xml:space="preserve">3) Etre exposée à un risque important de fuite carbone pour la période 2015-2019 selon la décision 2014/746/UE 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Exemples :
NACE : 0510
CPA : 081221 
PRODCOM : 105122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<sst xmlns="http://schemas.openxmlformats.org/spreadsheetml/2006/main" count="200" uniqueCount="194">
  <si>
    <t>TICGN</t>
  </si>
  <si>
    <t>CSPE</t>
  </si>
  <si>
    <t>€</t>
  </si>
  <si>
    <t>TAUX PLEIN</t>
  </si>
  <si>
    <t>* : uniquement sur consos process</t>
  </si>
  <si>
    <t>TAUX REDUIT*</t>
  </si>
  <si>
    <t>GAZ</t>
  </si>
  <si>
    <t>Produits pétroliers</t>
  </si>
  <si>
    <t>Chaleur</t>
  </si>
  <si>
    <t xml:space="preserve">Autres </t>
  </si>
  <si>
    <t>TAUX</t>
  </si>
  <si>
    <t>COMBUSTION PROCESS</t>
  </si>
  <si>
    <t>OUI OU NON</t>
  </si>
  <si>
    <t>%</t>
  </si>
  <si>
    <t>OUI</t>
  </si>
  <si>
    <t>CASES A RENSEIGNER</t>
  </si>
  <si>
    <t>Montant CSPE (€/MWh)</t>
  </si>
  <si>
    <t>Pourcentage de consommation process</t>
  </si>
  <si>
    <t>Code NACE</t>
  </si>
  <si>
    <t>0510</t>
  </si>
  <si>
    <t>0610</t>
  </si>
  <si>
    <t>0620</t>
  </si>
  <si>
    <t>0710</t>
  </si>
  <si>
    <t>0729</t>
  </si>
  <si>
    <t>0891</t>
  </si>
  <si>
    <t>0893</t>
  </si>
  <si>
    <t>0899</t>
  </si>
  <si>
    <t>1020</t>
  </si>
  <si>
    <t>1041</t>
  </si>
  <si>
    <t>1062</t>
  </si>
  <si>
    <t>1081</t>
  </si>
  <si>
    <t>1086</t>
  </si>
  <si>
    <t>1101</t>
  </si>
  <si>
    <t>1102</t>
  </si>
  <si>
    <t>1104</t>
  </si>
  <si>
    <t>1310</t>
  </si>
  <si>
    <t>1320</t>
  </si>
  <si>
    <t>1391</t>
  </si>
  <si>
    <t>1392</t>
  </si>
  <si>
    <t>1393</t>
  </si>
  <si>
    <t>1394</t>
  </si>
  <si>
    <t>1395</t>
  </si>
  <si>
    <t>1396</t>
  </si>
  <si>
    <t>1399</t>
  </si>
  <si>
    <t>1411</t>
  </si>
  <si>
    <t>1412</t>
  </si>
  <si>
    <t>1413</t>
  </si>
  <si>
    <t>1414</t>
  </si>
  <si>
    <t>1419</t>
  </si>
  <si>
    <t>1511</t>
  </si>
  <si>
    <t>1512</t>
  </si>
  <si>
    <t>1520</t>
  </si>
  <si>
    <t>1622</t>
  </si>
  <si>
    <t>2311</t>
  </si>
  <si>
    <t>2313</t>
  </si>
  <si>
    <t>2314</t>
  </si>
  <si>
    <t>2319</t>
  </si>
  <si>
    <t>2320</t>
  </si>
  <si>
    <t>2331</t>
  </si>
  <si>
    <t>2341</t>
  </si>
  <si>
    <t>2342</t>
  </si>
  <si>
    <t>2343</t>
  </si>
  <si>
    <t>2344</t>
  </si>
  <si>
    <t>2349</t>
  </si>
  <si>
    <t>2351</t>
  </si>
  <si>
    <t>2352</t>
  </si>
  <si>
    <t>2370</t>
  </si>
  <si>
    <t>2391</t>
  </si>
  <si>
    <t>2410</t>
  </si>
  <si>
    <t>2420</t>
  </si>
  <si>
    <t>2431</t>
  </si>
  <si>
    <t>2441</t>
  </si>
  <si>
    <t>2442</t>
  </si>
  <si>
    <t>2443</t>
  </si>
  <si>
    <t>2444</t>
  </si>
  <si>
    <t>2445</t>
  </si>
  <si>
    <t>2446</t>
  </si>
  <si>
    <t>2540</t>
  </si>
  <si>
    <t>2571</t>
  </si>
  <si>
    <t>2572</t>
  </si>
  <si>
    <t>2573</t>
  </si>
  <si>
    <t>2594</t>
  </si>
  <si>
    <t>2599</t>
  </si>
  <si>
    <t>2611</t>
  </si>
  <si>
    <t>2612</t>
  </si>
  <si>
    <t>2620</t>
  </si>
  <si>
    <t>2630</t>
  </si>
  <si>
    <t>2640</t>
  </si>
  <si>
    <t>2651</t>
  </si>
  <si>
    <t>2652</t>
  </si>
  <si>
    <t>2660</t>
  </si>
  <si>
    <t>2670</t>
  </si>
  <si>
    <t>2680</t>
  </si>
  <si>
    <t>2711</t>
  </si>
  <si>
    <t>2712</t>
  </si>
  <si>
    <t>2720</t>
  </si>
  <si>
    <t>2731</t>
  </si>
  <si>
    <t>2732</t>
  </si>
  <si>
    <t>2733</t>
  </si>
  <si>
    <t>2740</t>
  </si>
  <si>
    <t>2751</t>
  </si>
  <si>
    <t>2752</t>
  </si>
  <si>
    <t>2790</t>
  </si>
  <si>
    <t>3011</t>
  </si>
  <si>
    <t>3012</t>
  </si>
  <si>
    <t>3030</t>
  </si>
  <si>
    <t>3091</t>
  </si>
  <si>
    <t>3092</t>
  </si>
  <si>
    <t>3099</t>
  </si>
  <si>
    <t>3109</t>
  </si>
  <si>
    <t>3211</t>
  </si>
  <si>
    <t>3212</t>
  </si>
  <si>
    <t>3213</t>
  </si>
  <si>
    <t>3220</t>
  </si>
  <si>
    <t>3230</t>
  </si>
  <si>
    <t>3240</t>
  </si>
  <si>
    <t>3250</t>
  </si>
  <si>
    <t>3291</t>
  </si>
  <si>
    <t>3299</t>
  </si>
  <si>
    <t>1106</t>
  </si>
  <si>
    <t>1330</t>
  </si>
  <si>
    <t>2332</t>
  </si>
  <si>
    <t>2362</t>
  </si>
  <si>
    <t>2451</t>
  </si>
  <si>
    <t>2453</t>
  </si>
  <si>
    <t>CPA ou PRODCOM</t>
  </si>
  <si>
    <t>081221</t>
  </si>
  <si>
    <t>08122250</t>
  </si>
  <si>
    <t>10311130</t>
  </si>
  <si>
    <t>10311300</t>
  </si>
  <si>
    <t>10391725</t>
  </si>
  <si>
    <t>105121</t>
  </si>
  <si>
    <t>105122</t>
  </si>
  <si>
    <t>105153</t>
  </si>
  <si>
    <t>105154</t>
  </si>
  <si>
    <t>10515530</t>
  </si>
  <si>
    <t>108211</t>
  </si>
  <si>
    <t>108212</t>
  </si>
  <si>
    <t>108213</t>
  </si>
  <si>
    <t>10891334</t>
  </si>
  <si>
    <t>20111150</t>
  </si>
  <si>
    <t>20111160</t>
  </si>
  <si>
    <t>20111170</t>
  </si>
  <si>
    <t>203021</t>
  </si>
  <si>
    <t>239914</t>
  </si>
  <si>
    <t>23991910</t>
  </si>
  <si>
    <t>23991920</t>
  </si>
  <si>
    <t>25501134</t>
  </si>
  <si>
    <t>CODE ACTIVITE NACE / CPA OU PRODCOM</t>
  </si>
  <si>
    <r>
      <t xml:space="preserve">Montant total </t>
    </r>
    <r>
      <rPr>
        <b/>
        <sz val="11"/>
        <color theme="1"/>
        <rFont val="Calibri"/>
        <family val="2"/>
        <scheme val="minor"/>
      </rPr>
      <t>taxes</t>
    </r>
    <r>
      <rPr>
        <sz val="11"/>
        <color theme="1"/>
        <rFont val="Calibri"/>
        <family val="2"/>
        <scheme val="minor"/>
      </rPr>
      <t xml:space="preserve"> énergétiques nationales en taux plein 2016 (€HTVA)</t>
    </r>
  </si>
  <si>
    <t>ELECTRICITE</t>
  </si>
  <si>
    <t xml:space="preserve">AUTRES </t>
  </si>
  <si>
    <t>ESTIMATION TICGN 2017 TAUX PLEIN</t>
  </si>
  <si>
    <t>€HTVA</t>
  </si>
  <si>
    <t>ESTIMATION TICGN 2017 TAUX REDUIT</t>
  </si>
  <si>
    <t xml:space="preserve">ESTIMATION DES ECONOMIES EN APPLIQUANT LE TAUX REDUIT </t>
  </si>
  <si>
    <r>
      <t xml:space="preserve">TROIS CONDITIONS A REMPLIR POUR ACCEDER AUX </t>
    </r>
    <r>
      <rPr>
        <b/>
        <sz val="20"/>
        <rFont val="Microsoft YaHei UI"/>
        <family val="2"/>
      </rPr>
      <t>TAUX REDUITS TICGN</t>
    </r>
  </si>
  <si>
    <t>a)</t>
  </si>
  <si>
    <t>b)</t>
  </si>
  <si>
    <r>
      <rPr>
        <b/>
        <sz val="12"/>
        <color rgb="FFFF0000"/>
        <rFont val="Wingdings"/>
        <charset val="2"/>
      </rPr>
      <t>â</t>
    </r>
    <r>
      <rPr>
        <b/>
        <sz val="12"/>
        <color rgb="FFFF0000"/>
        <rFont val="Calibri"/>
        <family val="2"/>
      </rPr>
      <t xml:space="preserve"> </t>
    </r>
    <r>
      <rPr>
        <b/>
        <sz val="12"/>
        <color rgb="FFFF0000"/>
        <rFont val="Calibri"/>
        <family val="2"/>
        <scheme val="minor"/>
      </rPr>
      <t xml:space="preserve">Si vous n'obtenez pas un OUI avec la Valeur ajoutée, </t>
    </r>
    <r>
      <rPr>
        <b/>
        <u/>
        <sz val="12"/>
        <color rgb="FFFF0000"/>
        <rFont val="Calibri"/>
        <family val="2"/>
        <scheme val="minor"/>
      </rPr>
      <t>passez à l'étape suivante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FF0000"/>
        <rFont val="Wingdings"/>
        <charset val="2"/>
      </rPr>
      <t>â</t>
    </r>
  </si>
  <si>
    <t>RESULTATS : ACCES TAUX REDUITS TICGN</t>
  </si>
  <si>
    <t>€ HTVA</t>
  </si>
  <si>
    <t>Montant TICGN (€/MWh)</t>
  </si>
  <si>
    <r>
      <rPr>
        <b/>
        <sz val="11"/>
        <color theme="1"/>
        <rFont val="Calibri"/>
        <family val="2"/>
        <scheme val="minor"/>
      </rPr>
      <t>Consommation</t>
    </r>
    <r>
      <rPr>
        <sz val="11"/>
        <color theme="1"/>
        <rFont val="Calibri"/>
        <family val="2"/>
        <scheme val="minor"/>
      </rPr>
      <t xml:space="preserve"> annuelle en </t>
    </r>
    <r>
      <rPr>
        <b/>
        <sz val="11"/>
        <color theme="1"/>
        <rFont val="Calibri"/>
        <family val="2"/>
        <scheme val="minor"/>
      </rPr>
      <t>kWh en 2016</t>
    </r>
  </si>
  <si>
    <t>VALEUR  AJOUTEE 2016</t>
  </si>
  <si>
    <t>VALEUR DE LA PRODUCTION 2016</t>
  </si>
  <si>
    <t>Achat de produits énergétiques en 2016 (€ HTVA)</t>
  </si>
  <si>
    <t>2811</t>
  </si>
  <si>
    <t>2812</t>
  </si>
  <si>
    <t>2813</t>
  </si>
  <si>
    <t>2814</t>
  </si>
  <si>
    <t>2815</t>
  </si>
  <si>
    <t>2821</t>
  </si>
  <si>
    <t>2822</t>
  </si>
  <si>
    <t>2823</t>
  </si>
  <si>
    <t>2824</t>
  </si>
  <si>
    <t>2825</t>
  </si>
  <si>
    <t>2829</t>
  </si>
  <si>
    <t>2830</t>
  </si>
  <si>
    <t>2841</t>
  </si>
  <si>
    <t>2849</t>
  </si>
  <si>
    <t>2891</t>
  </si>
  <si>
    <t>2892</t>
  </si>
  <si>
    <t>2893</t>
  </si>
  <si>
    <t>2894</t>
  </si>
  <si>
    <t>2895</t>
  </si>
  <si>
    <t>2896</t>
  </si>
  <si>
    <t>2899</t>
  </si>
  <si>
    <t>2910</t>
  </si>
  <si>
    <t>2931</t>
  </si>
  <si>
    <t>Gain</t>
  </si>
  <si>
    <t>1420</t>
  </si>
  <si>
    <t>1431</t>
  </si>
  <si>
    <t>1439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</si>
</sst>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color rgb="FFC00000"/>
      <name val="Microsoft YaHei UI"/>
      <family val="2"/>
    </font>
    <font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6"/>
      <name val="Calibri"/>
      <family val="2"/>
      <scheme val="minor"/>
    </font>
    <font>
      <sz val="20"/>
      <name val="Microsoft YaHei UI"/>
      <family val="2"/>
    </font>
    <font>
      <b/>
      <sz val="20"/>
      <name val="Microsoft YaHei UI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Wingdings"/>
      <charset val="2"/>
    </font>
    <font>
      <b/>
      <sz val="12"/>
      <color rgb="FFFF0000"/>
      <name val="Calibri"/>
      <family val="2"/>
    </font>
    <font>
      <b/>
      <u/>
      <sz val="12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4" tint="-0.24994659260841701"/>
      </left>
      <right/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C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4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8" borderId="1" xfId="0" applyFill="1" applyBorder="1" applyAlignment="1">
      <alignment horizontal="center"/>
    </xf>
    <xf numFmtId="0" fontId="1" fillId="2" borderId="1" xfId="0" applyFont="1" applyFill="1" applyBorder="1"/>
    <xf numFmtId="0" fontId="0" fillId="0" borderId="3" xfId="0" applyBorder="1"/>
    <xf numFmtId="0" fontId="0" fillId="0" borderId="0" xfId="0" applyFill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2" fillId="0" borderId="0" xfId="0" applyNumberFormat="1" applyFont="1" applyAlignment="1">
      <alignment horizontal="center" vertical="center"/>
    </xf>
    <xf numFmtId="0" fontId="0" fillId="0" borderId="15" xfId="0" applyBorder="1"/>
    <xf numFmtId="0" fontId="1" fillId="0" borderId="5" xfId="0" applyFont="1" applyFill="1" applyBorder="1"/>
    <xf numFmtId="0" fontId="0" fillId="0" borderId="10" xfId="0" applyFill="1" applyBorder="1"/>
    <xf numFmtId="0" fontId="0" fillId="2" borderId="16" xfId="0" applyFont="1" applyFill="1" applyBorder="1" applyAlignment="1">
      <alignment horizontal="center"/>
    </xf>
    <xf numFmtId="0" fontId="8" fillId="0" borderId="0" xfId="0" applyFont="1" applyFill="1" applyAlignment="1"/>
    <xf numFmtId="0" fontId="9" fillId="0" borderId="0" xfId="0" applyFont="1" applyFill="1"/>
    <xf numFmtId="0" fontId="9" fillId="0" borderId="0" xfId="0" applyFont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/>
    <xf numFmtId="3" fontId="0" fillId="2" borderId="1" xfId="0" applyNumberFormat="1" applyFill="1" applyBorder="1" applyAlignment="1">
      <alignment horizontal="center"/>
    </xf>
    <xf numFmtId="0" fontId="0" fillId="9" borderId="17" xfId="0" applyFill="1" applyBorder="1" applyAlignment="1"/>
    <xf numFmtId="3" fontId="0" fillId="12" borderId="1" xfId="0" applyNumberForma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0" borderId="18" xfId="0" applyBorder="1"/>
    <xf numFmtId="49" fontId="0" fillId="0" borderId="0" xfId="0" applyNumberFormat="1" applyAlignment="1">
      <alignment horizontal="center"/>
    </xf>
    <xf numFmtId="49" fontId="11" fillId="7" borderId="0" xfId="0" applyNumberFormat="1" applyFont="1" applyFill="1" applyAlignment="1">
      <alignment horizontal="center"/>
    </xf>
    <xf numFmtId="49" fontId="0" fillId="7" borderId="0" xfId="0" applyNumberFormat="1" applyFill="1" applyAlignment="1">
      <alignment horizontal="center"/>
    </xf>
    <xf numFmtId="49" fontId="0" fillId="10" borderId="0" xfId="0" applyNumberFormat="1" applyFill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17" xfId="0" applyFill="1" applyBorder="1" applyAlignment="1"/>
    <xf numFmtId="0" fontId="1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5" fillId="9" borderId="1" xfId="0" applyFont="1" applyFill="1" applyBorder="1"/>
    <xf numFmtId="0" fontId="15" fillId="3" borderId="1" xfId="0" applyFont="1" applyFill="1" applyBorder="1"/>
    <xf numFmtId="3" fontId="0" fillId="2" borderId="1" xfId="0" applyNumberFormat="1" applyFont="1" applyFill="1" applyBorder="1"/>
    <xf numFmtId="0" fontId="0" fillId="0" borderId="7" xfId="0" applyBorder="1" applyAlignment="1">
      <alignment horizontal="right"/>
    </xf>
    <xf numFmtId="0" fontId="16" fillId="0" borderId="0" xfId="0" applyFont="1" applyFill="1" applyBorder="1"/>
    <xf numFmtId="0" fontId="1" fillId="2" borderId="1" xfId="0" applyFont="1" applyFill="1" applyBorder="1" applyAlignment="1">
      <alignment horizontal="left"/>
    </xf>
    <xf numFmtId="0" fontId="0" fillId="13" borderId="1" xfId="0" applyFill="1" applyBorder="1"/>
    <xf numFmtId="3" fontId="0" fillId="13" borderId="1" xfId="0" applyNumberFormat="1" applyFill="1" applyBorder="1" applyAlignment="1">
      <alignment horizontal="right"/>
    </xf>
    <xf numFmtId="49" fontId="0" fillId="0" borderId="0" xfId="0" applyNumberFormat="1" applyFill="1" applyAlignment="1">
      <alignment horizontal="center"/>
    </xf>
    <xf numFmtId="3" fontId="0" fillId="12" borderId="0" xfId="0" applyNumberFormat="1" applyFill="1" applyBorder="1" applyAlignment="1">
      <alignment horizontal="center"/>
    </xf>
    <xf numFmtId="49" fontId="12" fillId="6" borderId="21" xfId="0" applyNumberFormat="1" applyFont="1" applyFill="1" applyBorder="1" applyAlignment="1">
      <alignment horizontal="center" vertical="center"/>
    </xf>
    <xf numFmtId="49" fontId="12" fillId="6" borderId="13" xfId="0" applyNumberFormat="1" applyFont="1" applyFill="1" applyBorder="1" applyAlignment="1">
      <alignment horizontal="center" vertical="center"/>
    </xf>
    <xf numFmtId="49" fontId="12" fillId="6" borderId="12" xfId="0" applyNumberFormat="1" applyFont="1" applyFill="1" applyBorder="1" applyAlignment="1">
      <alignment horizontal="center" vertical="center"/>
    </xf>
    <xf numFmtId="49" fontId="12" fillId="6" borderId="23" xfId="0" applyNumberFormat="1" applyFont="1" applyFill="1" applyBorder="1" applyAlignment="1">
      <alignment horizontal="center" vertical="center"/>
    </xf>
    <xf numFmtId="49" fontId="12" fillId="6" borderId="1" xfId="0" applyNumberFormat="1" applyFont="1" applyFill="1" applyBorder="1" applyAlignment="1">
      <alignment horizontal="center" vertical="center"/>
    </xf>
    <xf numFmtId="49" fontId="12" fillId="6" borderId="2" xfId="0" applyNumberFormat="1" applyFont="1" applyFill="1" applyBorder="1" applyAlignment="1">
      <alignment horizontal="center" vertical="center"/>
    </xf>
    <xf numFmtId="49" fontId="12" fillId="6" borderId="25" xfId="0" applyNumberFormat="1" applyFont="1" applyFill="1" applyBorder="1" applyAlignment="1">
      <alignment horizontal="center" vertical="center"/>
    </xf>
    <xf numFmtId="49" fontId="12" fillId="6" borderId="26" xfId="0" applyNumberFormat="1" applyFont="1" applyFill="1" applyBorder="1" applyAlignment="1">
      <alignment horizontal="center" vertical="center"/>
    </xf>
    <xf numFmtId="49" fontId="12" fillId="6" borderId="28" xfId="0" applyNumberFormat="1" applyFont="1" applyFill="1" applyBorder="1" applyAlignment="1">
      <alignment horizontal="center" vertical="center"/>
    </xf>
    <xf numFmtId="3" fontId="5" fillId="6" borderId="29" xfId="0" applyNumberFormat="1" applyFont="1" applyFill="1" applyBorder="1" applyAlignment="1">
      <alignment horizontal="right" vertical="center"/>
    </xf>
    <xf numFmtId="3" fontId="5" fillId="6" borderId="14" xfId="0" applyNumberFormat="1" applyFont="1" applyFill="1" applyBorder="1" applyAlignment="1">
      <alignment horizontal="right" vertical="center"/>
    </xf>
    <xf numFmtId="3" fontId="5" fillId="6" borderId="31" xfId="0" applyNumberFormat="1" applyFont="1" applyFill="1" applyBorder="1" applyAlignment="1">
      <alignment horizontal="right" vertical="center"/>
    </xf>
    <xf numFmtId="3" fontId="5" fillId="6" borderId="0" xfId="0" applyNumberFormat="1" applyFont="1" applyFill="1" applyBorder="1" applyAlignment="1">
      <alignment horizontal="right" vertical="center"/>
    </xf>
    <xf numFmtId="3" fontId="5" fillId="6" borderId="33" xfId="0" applyNumberFormat="1" applyFont="1" applyFill="1" applyBorder="1" applyAlignment="1">
      <alignment horizontal="right" vertical="center"/>
    </xf>
    <xf numFmtId="3" fontId="5" fillId="6" borderId="34" xfId="0" applyNumberFormat="1" applyFont="1" applyFill="1" applyBorder="1" applyAlignment="1">
      <alignment horizontal="right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49" fontId="12" fillId="11" borderId="21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23" xfId="0" applyNumberFormat="1" applyFont="1" applyFill="1" applyBorder="1" applyAlignment="1">
      <alignment horizontal="center" vertical="center"/>
    </xf>
    <xf numFmtId="49" fontId="12" fillId="11" borderId="1" xfId="0" applyNumberFormat="1" applyFont="1" applyFill="1" applyBorder="1" applyAlignment="1">
      <alignment horizontal="center" vertical="center"/>
    </xf>
    <xf numFmtId="49" fontId="12" fillId="11" borderId="25" xfId="0" applyNumberFormat="1" applyFont="1" applyFill="1" applyBorder="1" applyAlignment="1">
      <alignment horizontal="center" vertical="center"/>
    </xf>
    <xf numFmtId="49" fontId="12" fillId="11" borderId="26" xfId="0" applyNumberFormat="1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27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49" fontId="0" fillId="2" borderId="19" xfId="0" applyNumberFormat="1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171451</xdr:colOff>
      <xdr:row>5</xdr:row>
      <xdr:rowOff>95252</xdr:rowOff>
    </xdr:from>
    <xdr:to>
      <xdr:col>9</xdr:col>
      <xdr:colOff>409575</xdr:colOff>
      <xdr:row>10</xdr:row>
      <xdr:rowOff>76201</xdr:rowOff>
    </xdr:to>
    <xdr:sp macro="" textlink="">
      <xdr:nvSpPr>
        <xdr:cNvPr id="3" name="Flèche droite rayée 2"/>
        <xdr:cNvSpPr/>
      </xdr:nvSpPr>
      <xdr:spPr>
        <a:xfrm>
          <a:off x="10706101" y="1343027"/>
          <a:ext cx="1000124" cy="962024"/>
        </a:xfrm>
        <a:prstGeom prst="stripedRigh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219075</xdr:colOff>
      <xdr:row>16</xdr:row>
      <xdr:rowOff>142875</xdr:rowOff>
    </xdr:from>
    <xdr:to>
      <xdr:col>9</xdr:col>
      <xdr:colOff>428625</xdr:colOff>
      <xdr:row>19</xdr:row>
      <xdr:rowOff>28575</xdr:rowOff>
    </xdr:to>
    <xdr:sp macro="" textlink="">
      <xdr:nvSpPr>
        <xdr:cNvPr id="4" name="Flèche droite rayée 3"/>
        <xdr:cNvSpPr/>
      </xdr:nvSpPr>
      <xdr:spPr>
        <a:xfrm>
          <a:off x="10753725" y="3533775"/>
          <a:ext cx="971550" cy="476250"/>
        </a:xfrm>
        <a:prstGeom prst="stripedRigh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209550</xdr:colOff>
      <xdr:row>20</xdr:row>
      <xdr:rowOff>0</xdr:rowOff>
    </xdr:from>
    <xdr:to>
      <xdr:col>9</xdr:col>
      <xdr:colOff>419100</xdr:colOff>
      <xdr:row>22</xdr:row>
      <xdr:rowOff>38100</xdr:rowOff>
    </xdr:to>
    <xdr:sp macro="" textlink="">
      <xdr:nvSpPr>
        <xdr:cNvPr id="5" name="Flèche droite rayée 4"/>
        <xdr:cNvSpPr/>
      </xdr:nvSpPr>
      <xdr:spPr>
        <a:xfrm>
          <a:off x="10744200" y="4305300"/>
          <a:ext cx="971550" cy="495300"/>
        </a:xfrm>
        <a:prstGeom prst="stripedRigh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47625</xdr:colOff>
      <xdr:row>0</xdr:row>
      <xdr:rowOff>1</xdr:rowOff>
    </xdr:from>
    <xdr:to>
      <xdr:col>0</xdr:col>
      <xdr:colOff>1123950</xdr:colOff>
      <xdr:row>4</xdr:row>
      <xdr:rowOff>50102</xdr:rowOff>
    </xdr:to>
    <xdr:pic>
      <xdr:nvPicPr>
        <xdr:cNvPr id="6" name="Image 5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7625" y="1"/>
          <a:ext cx="1076325" cy="1097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3"/>
  <sheetViews>
    <sheetView tabSelected="1" topLeftCell="B1" workbookViewId="0">
      <selection activeCell="P29" sqref="P29:Q29"/>
    </sheetView>
  </sheetViews>
  <sheetFormatPr baseColWidth="10" defaultRowHeight="15" x14ac:dyDescent="0.25"/>
  <cols>
    <col min="1" max="1" width="17" customWidth="1"/>
    <col min="2" max="2" width="12" customWidth="1"/>
    <col min="3" max="3" width="65.85546875" bestFit="1" customWidth="1"/>
    <col min="4" max="4" width="17.85546875" bestFit="1" customWidth="1"/>
    <col min="5" max="5" width="17.85546875" customWidth="1"/>
    <col min="6" max="6" width="10.42578125" customWidth="1"/>
    <col min="7" max="7" width="13.7109375" bestFit="1" customWidth="1"/>
    <col min="10" max="10" width="7.85546875" customWidth="1"/>
    <col min="12" max="12" width="6.140625" customWidth="1"/>
    <col min="13" max="13" width="4.42578125" customWidth="1"/>
    <col min="14" max="14" width="23" customWidth="1"/>
    <col min="15" max="15" width="13.5703125" customWidth="1"/>
    <col min="16" max="18" width="7.85546875" customWidth="1"/>
  </cols>
  <sheetData>
    <row r="1" spans="1:19" ht="36.75" customHeight="1" x14ac:dyDescent="0.45">
      <c r="B1" s="46" t="s">
        <v>156</v>
      </c>
      <c r="C1" s="29"/>
      <c r="D1" s="30"/>
      <c r="E1" s="30"/>
      <c r="F1" s="30"/>
      <c r="G1" s="30"/>
      <c r="H1" s="30"/>
      <c r="I1" s="31"/>
    </row>
    <row r="2" spans="1:19" ht="15.75" thickBot="1" x14ac:dyDescent="0.3">
      <c r="B2" s="14"/>
      <c r="C2" s="53" t="s">
        <v>15</v>
      </c>
    </row>
    <row r="3" spans="1:19" x14ac:dyDescent="0.25">
      <c r="B3" s="91">
        <v>1</v>
      </c>
      <c r="C3" s="5"/>
      <c r="D3" s="17"/>
      <c r="E3" s="17"/>
      <c r="F3" s="17"/>
      <c r="G3" s="17"/>
      <c r="H3" s="18"/>
      <c r="O3" s="1" t="s">
        <v>10</v>
      </c>
      <c r="P3" s="2">
        <v>2015</v>
      </c>
      <c r="Q3" s="2">
        <v>2016</v>
      </c>
      <c r="R3" s="2">
        <v>2017</v>
      </c>
    </row>
    <row r="4" spans="1:19" x14ac:dyDescent="0.25">
      <c r="B4" s="95"/>
      <c r="C4" s="5"/>
      <c r="F4" s="16"/>
      <c r="G4" s="5"/>
      <c r="H4" s="19"/>
      <c r="N4" s="6" t="s">
        <v>162</v>
      </c>
      <c r="O4" s="6" t="s">
        <v>3</v>
      </c>
      <c r="P4" s="7">
        <v>2.64</v>
      </c>
      <c r="Q4" s="7">
        <v>4.34</v>
      </c>
      <c r="R4" s="7">
        <v>5.88</v>
      </c>
    </row>
    <row r="5" spans="1:19" ht="15.75" x14ac:dyDescent="0.25">
      <c r="A5" s="15"/>
      <c r="B5" s="51" t="s">
        <v>157</v>
      </c>
      <c r="C5" s="48" t="s">
        <v>164</v>
      </c>
      <c r="D5" s="50">
        <v>1000000</v>
      </c>
      <c r="E5" s="5" t="s">
        <v>2</v>
      </c>
      <c r="F5" s="5"/>
      <c r="G5" s="5"/>
      <c r="H5" s="19"/>
      <c r="N5" s="8" t="s">
        <v>162</v>
      </c>
      <c r="O5" s="8" t="s">
        <v>5</v>
      </c>
      <c r="P5" s="9">
        <v>1.27</v>
      </c>
      <c r="Q5" s="9">
        <v>1.6</v>
      </c>
      <c r="R5" s="9">
        <v>1.6</v>
      </c>
    </row>
    <row r="6" spans="1:19" x14ac:dyDescent="0.25">
      <c r="B6" s="20"/>
      <c r="C6" s="33"/>
      <c r="D6" s="38" t="s">
        <v>6</v>
      </c>
      <c r="E6" s="38" t="s">
        <v>150</v>
      </c>
      <c r="F6" s="38" t="s">
        <v>151</v>
      </c>
      <c r="G6" s="5"/>
      <c r="H6" s="19"/>
      <c r="N6" s="11" t="s">
        <v>16</v>
      </c>
      <c r="O6" s="11" t="s">
        <v>3</v>
      </c>
      <c r="P6" s="13">
        <v>19.5</v>
      </c>
      <c r="Q6" s="13">
        <v>22.5</v>
      </c>
      <c r="R6" s="13">
        <v>22.5</v>
      </c>
    </row>
    <row r="7" spans="1:19" x14ac:dyDescent="0.25">
      <c r="B7" s="20"/>
      <c r="C7" s="35" t="s">
        <v>163</v>
      </c>
      <c r="D7" s="34">
        <v>7420000</v>
      </c>
      <c r="E7" s="34">
        <v>500000</v>
      </c>
      <c r="F7" s="3">
        <v>0</v>
      </c>
      <c r="H7" s="19"/>
    </row>
    <row r="8" spans="1:19" ht="15.75" customHeight="1" x14ac:dyDescent="0.25">
      <c r="A8" s="15"/>
      <c r="B8" s="20"/>
      <c r="C8" s="45"/>
      <c r="D8" s="38" t="s">
        <v>0</v>
      </c>
      <c r="E8" s="38" t="s">
        <v>1</v>
      </c>
      <c r="F8" s="38"/>
      <c r="H8" s="19"/>
      <c r="K8" s="93" t="str">
        <f>IF(OR(SUM(D9:F9)&gt;(0.005*D5),SUM(D14:G14)&gt;(0.03*D12)),"OUI","NON")</f>
        <v>OUI</v>
      </c>
      <c r="L8" s="94">
        <f>IF(K8="NON",5,IF(K8="OUI",8))</f>
        <v>8</v>
      </c>
      <c r="M8" s="24"/>
      <c r="O8" t="s">
        <v>4</v>
      </c>
    </row>
    <row r="9" spans="1:19" ht="15.75" customHeight="1" x14ac:dyDescent="0.25">
      <c r="A9" s="15"/>
      <c r="B9" s="20"/>
      <c r="C9" s="12" t="s">
        <v>149</v>
      </c>
      <c r="D9" s="36">
        <f>Q4*D7/1000</f>
        <v>32202.799999999999</v>
      </c>
      <c r="E9" s="36">
        <f>E7*Q6/1000</f>
        <v>11250</v>
      </c>
      <c r="F9" s="37">
        <v>0</v>
      </c>
      <c r="G9" s="4"/>
      <c r="H9" s="19"/>
      <c r="K9" s="93"/>
      <c r="L9" s="94"/>
      <c r="M9" s="24"/>
    </row>
    <row r="10" spans="1:19" ht="15.75" x14ac:dyDescent="0.25">
      <c r="A10" s="15"/>
      <c r="B10" s="20"/>
      <c r="C10" s="52" t="s">
        <v>159</v>
      </c>
      <c r="H10" s="19"/>
      <c r="N10" t="s">
        <v>190</v>
      </c>
      <c r="P10" s="1">
        <f>P4-P5</f>
        <v>1.37</v>
      </c>
      <c r="Q10" s="1">
        <f t="shared" ref="Q10:R10" si="0">Q4-Q5</f>
        <v>2.7399999999999998</v>
      </c>
      <c r="R10" s="1">
        <f t="shared" si="0"/>
        <v>4.2799999999999994</v>
      </c>
    </row>
    <row r="11" spans="1:19" x14ac:dyDescent="0.25">
      <c r="A11" s="15"/>
      <c r="B11" s="20"/>
      <c r="D11" s="32"/>
      <c r="E11" s="32"/>
      <c r="F11" s="32"/>
      <c r="G11" s="32"/>
      <c r="H11" s="19"/>
      <c r="P11" s="57"/>
      <c r="Q11" s="57"/>
      <c r="R11" s="57"/>
      <c r="S11" s="5"/>
    </row>
    <row r="12" spans="1:19" ht="15.75" x14ac:dyDescent="0.25">
      <c r="A12" s="15"/>
      <c r="B12" s="51" t="s">
        <v>158</v>
      </c>
      <c r="C12" s="49" t="s">
        <v>165</v>
      </c>
      <c r="D12" s="50">
        <v>0</v>
      </c>
      <c r="E12" s="5" t="s">
        <v>2</v>
      </c>
      <c r="F12" s="32"/>
      <c r="G12" s="32"/>
      <c r="H12" s="19"/>
      <c r="P12" s="5"/>
      <c r="Q12" s="5"/>
      <c r="R12" s="5"/>
      <c r="S12" s="5"/>
    </row>
    <row r="13" spans="1:19" x14ac:dyDescent="0.25">
      <c r="A13" s="15"/>
      <c r="B13" s="20"/>
      <c r="C13" s="16"/>
      <c r="D13" s="38" t="s">
        <v>6</v>
      </c>
      <c r="E13" s="38" t="s">
        <v>7</v>
      </c>
      <c r="F13" s="38" t="s">
        <v>8</v>
      </c>
      <c r="G13" s="38" t="s">
        <v>9</v>
      </c>
      <c r="H13" s="19"/>
    </row>
    <row r="14" spans="1:19" x14ac:dyDescent="0.25">
      <c r="A14" s="15"/>
      <c r="B14" s="20"/>
      <c r="C14" s="10" t="s">
        <v>166</v>
      </c>
      <c r="D14" s="3">
        <v>0</v>
      </c>
      <c r="E14" s="3">
        <v>0</v>
      </c>
      <c r="F14" s="3">
        <v>0</v>
      </c>
      <c r="G14" s="3">
        <v>0</v>
      </c>
      <c r="H14" s="19"/>
    </row>
    <row r="15" spans="1:19" x14ac:dyDescent="0.25">
      <c r="A15" s="15"/>
      <c r="B15" s="20"/>
      <c r="H15" s="19"/>
    </row>
    <row r="16" spans="1:19" ht="15.75" thickBot="1" x14ac:dyDescent="0.3">
      <c r="A16" s="19"/>
      <c r="B16" s="21"/>
      <c r="C16" s="22"/>
      <c r="D16" s="22"/>
      <c r="E16" s="22"/>
      <c r="F16" s="22"/>
      <c r="G16" s="22"/>
      <c r="H16" s="23"/>
    </row>
    <row r="17" spans="1:12" ht="15.75" thickBot="1" x14ac:dyDescent="0.3"/>
    <row r="18" spans="1:12" ht="15" customHeight="1" x14ac:dyDescent="0.25">
      <c r="A18" s="47"/>
      <c r="B18" s="91">
        <v>2</v>
      </c>
      <c r="C18" s="25" t="s">
        <v>11</v>
      </c>
      <c r="D18" s="28" t="s">
        <v>14</v>
      </c>
      <c r="E18" s="26" t="s">
        <v>12</v>
      </c>
      <c r="F18" s="17"/>
      <c r="G18" s="17"/>
      <c r="H18" s="18"/>
      <c r="K18" s="93" t="str">
        <f>IF(D18="OUI","OUI","NON")</f>
        <v>OUI</v>
      </c>
      <c r="L18" s="94">
        <f>IF(K18="NON",5,IF(K18="OUI",8))</f>
        <v>8</v>
      </c>
    </row>
    <row r="19" spans="1:12" ht="15.75" thickBot="1" x14ac:dyDescent="0.3">
      <c r="B19" s="92"/>
      <c r="C19" s="39" t="s">
        <v>17</v>
      </c>
      <c r="D19" s="44">
        <v>56</v>
      </c>
      <c r="E19" s="22" t="s">
        <v>13</v>
      </c>
      <c r="F19" s="27"/>
      <c r="G19" s="22"/>
      <c r="H19" s="23"/>
      <c r="K19" s="93"/>
      <c r="L19" s="94"/>
    </row>
    <row r="20" spans="1:12" ht="15.75" thickBot="1" x14ac:dyDescent="0.3"/>
    <row r="21" spans="1:12" ht="15" customHeight="1" x14ac:dyDescent="0.25">
      <c r="B21" s="91">
        <v>3</v>
      </c>
      <c r="C21" s="96" t="s">
        <v>148</v>
      </c>
      <c r="D21" s="98" t="s">
        <v>191</v>
      </c>
      <c r="E21" s="26"/>
      <c r="F21" s="17"/>
      <c r="G21" s="17"/>
      <c r="H21" s="18"/>
      <c r="K21" s="93" t="str">
        <f>IF(COUNTIF(Annexe!A2:A176,D21)&gt;0,"OUI","NON")</f>
        <v>OUI</v>
      </c>
      <c r="L21" s="94">
        <f>IF(K21="NON",5,IF(K21="OUI",8))</f>
        <v>8</v>
      </c>
    </row>
    <row r="22" spans="1:12" ht="15.75" customHeight="1" thickBot="1" x14ac:dyDescent="0.3">
      <c r="B22" s="92"/>
      <c r="C22" s="97"/>
      <c r="D22" s="99"/>
      <c r="E22" s="22"/>
      <c r="F22" s="27"/>
      <c r="G22" s="22"/>
      <c r="H22" s="23"/>
      <c r="K22" s="93"/>
      <c r="L22" s="94"/>
    </row>
    <row r="23" spans="1:12" ht="15.75" thickBot="1" x14ac:dyDescent="0.3"/>
    <row r="24" spans="1:12" ht="15" customHeight="1" x14ac:dyDescent="0.25">
      <c r="C24" s="79" t="s">
        <v>160</v>
      </c>
      <c r="D24" s="80"/>
      <c r="E24" s="80"/>
      <c r="F24" s="80"/>
      <c r="G24" s="80"/>
      <c r="H24" s="80"/>
      <c r="I24" s="85" t="str">
        <f>IF(AND(L8=8,L18=8,L21=8),"OUI","NON")</f>
        <v>OUI</v>
      </c>
      <c r="J24" s="85"/>
      <c r="K24" s="86"/>
    </row>
    <row r="25" spans="1:12" ht="15" customHeight="1" x14ac:dyDescent="0.25">
      <c r="C25" s="81"/>
      <c r="D25" s="82"/>
      <c r="E25" s="82"/>
      <c r="F25" s="82"/>
      <c r="G25" s="82"/>
      <c r="H25" s="82"/>
      <c r="I25" s="87"/>
      <c r="J25" s="87"/>
      <c r="K25" s="88"/>
    </row>
    <row r="26" spans="1:12" ht="15" customHeight="1" thickBot="1" x14ac:dyDescent="0.3">
      <c r="C26" s="83"/>
      <c r="D26" s="84"/>
      <c r="E26" s="84"/>
      <c r="F26" s="84"/>
      <c r="G26" s="84"/>
      <c r="H26" s="84"/>
      <c r="I26" s="89"/>
      <c r="J26" s="89"/>
      <c r="K26" s="90"/>
    </row>
    <row r="28" spans="1:12" x14ac:dyDescent="0.25">
      <c r="C28" s="54" t="s">
        <v>152</v>
      </c>
      <c r="D28" s="55">
        <f>D7*R4/1000</f>
        <v>43629.599999999999</v>
      </c>
      <c r="E28" s="4" t="s">
        <v>153</v>
      </c>
    </row>
    <row r="29" spans="1:12" x14ac:dyDescent="0.25">
      <c r="C29" s="54" t="s">
        <v>154</v>
      </c>
      <c r="D29" s="55">
        <f>((D19/100)*D7*R5/1000)+((100-D19)/100)*D7*R4/1000</f>
        <v>25845.344000000001</v>
      </c>
      <c r="E29" s="4" t="s">
        <v>153</v>
      </c>
    </row>
    <row r="30" spans="1:12" ht="15.75" thickBot="1" x14ac:dyDescent="0.3"/>
    <row r="31" spans="1:12" ht="15" customHeight="1" x14ac:dyDescent="0.25">
      <c r="C31" s="58" t="s">
        <v>155</v>
      </c>
      <c r="D31" s="59"/>
      <c r="E31" s="59"/>
      <c r="F31" s="59"/>
      <c r="G31" s="59"/>
      <c r="H31" s="60"/>
      <c r="I31" s="67">
        <f>D28-D29</f>
        <v>17784.255999999998</v>
      </c>
      <c r="J31" s="68"/>
      <c r="K31" s="73" t="s">
        <v>161</v>
      </c>
      <c r="L31" s="74"/>
    </row>
    <row r="32" spans="1:12" ht="15" customHeight="1" x14ac:dyDescent="0.25">
      <c r="C32" s="61"/>
      <c r="D32" s="62"/>
      <c r="E32" s="62"/>
      <c r="F32" s="62"/>
      <c r="G32" s="62"/>
      <c r="H32" s="63"/>
      <c r="I32" s="69"/>
      <c r="J32" s="70"/>
      <c r="K32" s="75"/>
      <c r="L32" s="76"/>
    </row>
    <row r="33" spans="3:12" ht="15.75" customHeight="1" thickBot="1" x14ac:dyDescent="0.3">
      <c r="C33" s="64"/>
      <c r="D33" s="65"/>
      <c r="E33" s="65"/>
      <c r="F33" s="65"/>
      <c r="G33" s="65"/>
      <c r="H33" s="66"/>
      <c r="I33" s="71"/>
      <c r="J33" s="72"/>
      <c r="K33" s="77"/>
      <c r="L33" s="78"/>
    </row>
  </sheetData>
  <mergeCells count="16">
    <mergeCell ref="B18:B19"/>
    <mergeCell ref="K18:K19"/>
    <mergeCell ref="L18:L19"/>
    <mergeCell ref="B3:B4"/>
    <mergeCell ref="B21:B22"/>
    <mergeCell ref="K21:K22"/>
    <mergeCell ref="L21:L22"/>
    <mergeCell ref="C21:C22"/>
    <mergeCell ref="D21:D22"/>
    <mergeCell ref="L8:L9"/>
    <mergeCell ref="K8:K9"/>
    <mergeCell ref="C31:H33"/>
    <mergeCell ref="I31:J33"/>
    <mergeCell ref="K31:L33"/>
    <mergeCell ref="C24:H26"/>
    <mergeCell ref="I24:K26"/>
  </mergeCells>
  <conditionalFormatting sqref="K8:K9">
    <cfRule type="containsText" dxfId="7" priority="22" operator="containsText" text="NON">
      <formula>NOT(ISERROR(SEARCH("NON",K8)))</formula>
    </cfRule>
    <cfRule type="containsText" dxfId="6" priority="23" operator="containsText" text="OUI">
      <formula>NOT(ISERROR(SEARCH("OUI",K8)))</formula>
    </cfRule>
    <cfRule type="colorScale" priority="26">
      <colorScale>
        <cfvo type="formula" val="&quot;OUI&quot;"/>
        <cfvo type="formula" val="&quot;NON&quot;"/>
        <color rgb="FF92D050"/>
        <color rgb="FFFF0000"/>
      </colorScale>
    </cfRule>
  </conditionalFormatting>
  <conditionalFormatting sqref="K18:K19">
    <cfRule type="containsText" dxfId="5" priority="13" operator="containsText" text="NON">
      <formula>NOT(ISERROR(SEARCH("NON",K18)))</formula>
    </cfRule>
    <cfRule type="containsText" dxfId="4" priority="14" operator="containsText" text="OUI">
      <formula>NOT(ISERROR(SEARCH("OUI",K18)))</formula>
    </cfRule>
    <cfRule type="colorScale" priority="15">
      <colorScale>
        <cfvo type="formula" val="&quot;OUI&quot;"/>
        <cfvo type="formula" val="&quot;NON&quot;"/>
        <color rgb="FF92D050"/>
        <color rgb="FFFF0000"/>
      </colorScale>
    </cfRule>
  </conditionalFormatting>
  <conditionalFormatting sqref="K21:K22">
    <cfRule type="containsText" dxfId="3" priority="5" operator="containsText" text="NON">
      <formula>NOT(ISERROR(SEARCH("NON",K21)))</formula>
    </cfRule>
    <cfRule type="containsText" dxfId="2" priority="6" operator="containsText" text="OUI">
      <formula>NOT(ISERROR(SEARCH("OUI",K21)))</formula>
    </cfRule>
    <cfRule type="colorScale" priority="7">
      <colorScale>
        <cfvo type="formula" val="&quot;OUI&quot;"/>
        <cfvo type="formula" val="&quot;NON&quot;"/>
        <color rgb="FF92D050"/>
        <color rgb="FFFF0000"/>
      </colorScale>
    </cfRule>
  </conditionalFormatting>
  <conditionalFormatting sqref="I24">
    <cfRule type="containsText" dxfId="1" priority="1" operator="containsText" text="NON">
      <formula>NOT(ISERROR(SEARCH("NON",I24)))</formula>
    </cfRule>
    <cfRule type="containsText" dxfId="0" priority="2" operator="containsText" text="OUI">
      <formula>NOT(ISERROR(SEARCH("OUI",I24)))</formula>
    </cfRule>
    <cfRule type="colorScale" priority="3">
      <colorScale>
        <cfvo type="formula" val="&quot;OUI&quot;"/>
        <cfvo type="formula" val="&quot;NON&quot;"/>
        <color rgb="FF92D050"/>
        <color rgb="FFFF0000"/>
      </colorScale>
    </cfRule>
  </conditionalFormatting>
  <pageMargins left="0.25" right="0.25" top="0.75" bottom="0.75" header="0.3" footer="0.3"/>
  <pageSetup paperSize="9" scale="50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6" id="{2D2CCAB3-7C0E-4422-97CB-0A7B4F6D3985}">
            <x14:iconSet iconSet="3Symbols2" showValue="0" custom="1">
              <x14:cfvo type="percent">
                <xm:f>0</xm:f>
              </x14:cfvo>
              <x14:cfvo type="num">
                <xm:f>4</xm:f>
              </x14:cfvo>
              <x14:cfvo type="num">
                <xm:f>8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L8:M9</xm:sqref>
        </x14:conditionalFormatting>
        <x14:conditionalFormatting xmlns:xm="http://schemas.microsoft.com/office/excel/2006/main">
          <x14:cfRule type="iconSet" priority="12" id="{86BF0E85-41EE-4AF4-9771-CC7D0A568A5B}">
            <x14:iconSet iconSet="3Symbols2" showValue="0" custom="1">
              <x14:cfvo type="percent">
                <xm:f>0</xm:f>
              </x14:cfvo>
              <x14:cfvo type="num">
                <xm:f>4</xm:f>
              </x14:cfvo>
              <x14:cfvo type="num">
                <xm:f>8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L18:L19</xm:sqref>
        </x14:conditionalFormatting>
        <x14:conditionalFormatting xmlns:xm="http://schemas.microsoft.com/office/excel/2006/main">
          <x14:cfRule type="iconSet" priority="4" id="{259DAD32-51B4-42DE-B0B0-305108F141C3}">
            <x14:iconSet iconSet="3Symbols2" showValue="0" custom="1">
              <x14:cfvo type="percent">
                <xm:f>0</xm:f>
              </x14:cfvo>
              <x14:cfvo type="num">
                <xm:f>4</xm:f>
              </x14:cfvo>
              <x14:cfvo type="num">
                <xm:f>8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L21:L22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6"/>
  <sheetViews>
    <sheetView topLeftCell="A138" workbookViewId="0">
      <selection activeCell="R158" sqref="R158"/>
    </sheetView>
  </sheetViews>
  <sheetFormatPr baseColWidth="10" defaultRowHeight="15" x14ac:dyDescent="0.25"/>
  <cols>
    <col min="1" max="1" width="11.42578125" style="40"/>
  </cols>
  <sheetData>
    <row r="1" spans="1:1" x14ac:dyDescent="0.25">
      <c r="A1" s="40" t="s">
        <v>18</v>
      </c>
    </row>
    <row r="2" spans="1:1" x14ac:dyDescent="0.25">
      <c r="A2" s="40" t="s">
        <v>19</v>
      </c>
    </row>
    <row r="3" spans="1:1" x14ac:dyDescent="0.25">
      <c r="A3" s="40" t="s">
        <v>20</v>
      </c>
    </row>
    <row r="4" spans="1:1" x14ac:dyDescent="0.25">
      <c r="A4" s="40" t="s">
        <v>21</v>
      </c>
    </row>
    <row r="5" spans="1:1" x14ac:dyDescent="0.25">
      <c r="A5" s="40" t="s">
        <v>22</v>
      </c>
    </row>
    <row r="6" spans="1:1" x14ac:dyDescent="0.25">
      <c r="A6" s="40" t="s">
        <v>23</v>
      </c>
    </row>
    <row r="7" spans="1:1" x14ac:dyDescent="0.25">
      <c r="A7" s="40" t="s">
        <v>24</v>
      </c>
    </row>
    <row r="8" spans="1:1" x14ac:dyDescent="0.25">
      <c r="A8" s="40" t="s">
        <v>25</v>
      </c>
    </row>
    <row r="9" spans="1:1" x14ac:dyDescent="0.25">
      <c r="A9" s="40" t="s">
        <v>26</v>
      </c>
    </row>
    <row r="10" spans="1:1" x14ac:dyDescent="0.25">
      <c r="A10" s="40" t="s">
        <v>27</v>
      </c>
    </row>
    <row r="11" spans="1:1" x14ac:dyDescent="0.25">
      <c r="A11" s="40" t="s">
        <v>28</v>
      </c>
    </row>
    <row r="12" spans="1:1" x14ac:dyDescent="0.25">
      <c r="A12" s="40" t="s">
        <v>29</v>
      </c>
    </row>
    <row r="13" spans="1:1" x14ac:dyDescent="0.25">
      <c r="A13" s="40" t="s">
        <v>30</v>
      </c>
    </row>
    <row r="14" spans="1:1" x14ac:dyDescent="0.25">
      <c r="A14" s="40" t="s">
        <v>31</v>
      </c>
    </row>
    <row r="15" spans="1:1" x14ac:dyDescent="0.25">
      <c r="A15" s="40" t="s">
        <v>32</v>
      </c>
    </row>
    <row r="16" spans="1:1" x14ac:dyDescent="0.25">
      <c r="A16" s="40" t="s">
        <v>33</v>
      </c>
    </row>
    <row r="17" spans="1:1" x14ac:dyDescent="0.25">
      <c r="A17" s="40" t="s">
        <v>34</v>
      </c>
    </row>
    <row r="18" spans="1:1" x14ac:dyDescent="0.25">
      <c r="A18" s="40" t="s">
        <v>35</v>
      </c>
    </row>
    <row r="19" spans="1:1" x14ac:dyDescent="0.25">
      <c r="A19" s="40" t="s">
        <v>36</v>
      </c>
    </row>
    <row r="20" spans="1:1" x14ac:dyDescent="0.25">
      <c r="A20" s="40" t="s">
        <v>37</v>
      </c>
    </row>
    <row r="21" spans="1:1" x14ac:dyDescent="0.25">
      <c r="A21" s="40" t="s">
        <v>38</v>
      </c>
    </row>
    <row r="22" spans="1:1" x14ac:dyDescent="0.25">
      <c r="A22" s="40" t="s">
        <v>39</v>
      </c>
    </row>
    <row r="23" spans="1:1" x14ac:dyDescent="0.25">
      <c r="A23" s="40" t="s">
        <v>40</v>
      </c>
    </row>
    <row r="24" spans="1:1" x14ac:dyDescent="0.25">
      <c r="A24" s="40" t="s">
        <v>41</v>
      </c>
    </row>
    <row r="25" spans="1:1" x14ac:dyDescent="0.25">
      <c r="A25" s="40" t="s">
        <v>42</v>
      </c>
    </row>
    <row r="26" spans="1:1" x14ac:dyDescent="0.25">
      <c r="A26" s="40" t="s">
        <v>43</v>
      </c>
    </row>
    <row r="27" spans="1:1" x14ac:dyDescent="0.25">
      <c r="A27" s="40" t="s">
        <v>44</v>
      </c>
    </row>
    <row r="28" spans="1:1" x14ac:dyDescent="0.25">
      <c r="A28" s="40" t="s">
        <v>45</v>
      </c>
    </row>
    <row r="29" spans="1:1" x14ac:dyDescent="0.25">
      <c r="A29" s="40" t="s">
        <v>46</v>
      </c>
    </row>
    <row r="30" spans="1:1" x14ac:dyDescent="0.25">
      <c r="A30" s="40" t="s">
        <v>47</v>
      </c>
    </row>
    <row r="31" spans="1:1" x14ac:dyDescent="0.25">
      <c r="A31" s="40" t="s">
        <v>48</v>
      </c>
    </row>
    <row r="32" spans="1:1" x14ac:dyDescent="0.25">
      <c r="A32" s="40" t="s">
        <v>191</v>
      </c>
    </row>
    <row r="33" spans="1:1" x14ac:dyDescent="0.25">
      <c r="A33" s="40" t="s">
        <v>192</v>
      </c>
    </row>
    <row r="34" spans="1:1" x14ac:dyDescent="0.25">
      <c r="A34" s="40" t="s">
        <v>193</v>
      </c>
    </row>
    <row r="35" spans="1:1" x14ac:dyDescent="0.25">
      <c r="A35" s="40" t="s">
        <v>49</v>
      </c>
    </row>
    <row r="36" spans="1:1" x14ac:dyDescent="0.25">
      <c r="A36" s="40" t="s">
        <v>50</v>
      </c>
    </row>
    <row r="37" spans="1:1" x14ac:dyDescent="0.25">
      <c r="A37" s="40" t="s">
        <v>51</v>
      </c>
    </row>
    <row r="38" spans="1:1" x14ac:dyDescent="0.25">
      <c r="A38" s="40" t="s">
        <v>52</v>
      </c>
    </row>
    <row r="39" spans="1:1" x14ac:dyDescent="0.25">
      <c r="A39" s="40">
        <v>1629</v>
      </c>
    </row>
    <row r="40" spans="1:1" x14ac:dyDescent="0.25">
      <c r="A40" s="40">
        <v>1711</v>
      </c>
    </row>
    <row r="41" spans="1:1" x14ac:dyDescent="0.25">
      <c r="A41" s="40">
        <v>1712</v>
      </c>
    </row>
    <row r="42" spans="1:1" x14ac:dyDescent="0.25">
      <c r="A42" s="40">
        <v>1724</v>
      </c>
    </row>
    <row r="43" spans="1:1" x14ac:dyDescent="0.25">
      <c r="A43" s="40">
        <v>1910</v>
      </c>
    </row>
    <row r="44" spans="1:1" x14ac:dyDescent="0.25">
      <c r="A44" s="40">
        <v>1920</v>
      </c>
    </row>
    <row r="45" spans="1:1" x14ac:dyDescent="0.25">
      <c r="A45" s="40">
        <v>2012</v>
      </c>
    </row>
    <row r="46" spans="1:1" x14ac:dyDescent="0.25">
      <c r="A46" s="40">
        <v>2013</v>
      </c>
    </row>
    <row r="47" spans="1:1" x14ac:dyDescent="0.25">
      <c r="A47" s="40">
        <v>2014</v>
      </c>
    </row>
    <row r="48" spans="1:1" x14ac:dyDescent="0.25">
      <c r="A48" s="40">
        <v>2015</v>
      </c>
    </row>
    <row r="49" spans="1:1" x14ac:dyDescent="0.25">
      <c r="A49" s="40">
        <v>2016</v>
      </c>
    </row>
    <row r="50" spans="1:1" x14ac:dyDescent="0.25">
      <c r="A50" s="40">
        <v>2017</v>
      </c>
    </row>
    <row r="51" spans="1:1" x14ac:dyDescent="0.25">
      <c r="A51" s="40">
        <v>2020</v>
      </c>
    </row>
    <row r="52" spans="1:1" x14ac:dyDescent="0.25">
      <c r="A52" s="40">
        <v>2042</v>
      </c>
    </row>
    <row r="53" spans="1:1" x14ac:dyDescent="0.25">
      <c r="A53" s="40">
        <v>2053</v>
      </c>
    </row>
    <row r="54" spans="1:1" x14ac:dyDescent="0.25">
      <c r="A54" s="40">
        <v>2059</v>
      </c>
    </row>
    <row r="55" spans="1:1" x14ac:dyDescent="0.25">
      <c r="A55" s="40">
        <v>2060</v>
      </c>
    </row>
    <row r="56" spans="1:1" x14ac:dyDescent="0.25">
      <c r="A56" s="40">
        <v>2110</v>
      </c>
    </row>
    <row r="57" spans="1:1" x14ac:dyDescent="0.25">
      <c r="A57" s="40">
        <v>2120</v>
      </c>
    </row>
    <row r="58" spans="1:1" x14ac:dyDescent="0.25">
      <c r="A58" s="40">
        <v>2211</v>
      </c>
    </row>
    <row r="59" spans="1:1" x14ac:dyDescent="0.25">
      <c r="A59" s="40">
        <v>2219</v>
      </c>
    </row>
    <row r="60" spans="1:1" x14ac:dyDescent="0.25">
      <c r="A60" s="40" t="s">
        <v>53</v>
      </c>
    </row>
    <row r="61" spans="1:1" x14ac:dyDescent="0.25">
      <c r="A61" s="40" t="s">
        <v>54</v>
      </c>
    </row>
    <row r="62" spans="1:1" x14ac:dyDescent="0.25">
      <c r="A62" s="40" t="s">
        <v>55</v>
      </c>
    </row>
    <row r="63" spans="1:1" x14ac:dyDescent="0.25">
      <c r="A63" s="40" t="s">
        <v>56</v>
      </c>
    </row>
    <row r="64" spans="1:1" x14ac:dyDescent="0.25">
      <c r="A64" s="40" t="s">
        <v>57</v>
      </c>
    </row>
    <row r="65" spans="1:1" x14ac:dyDescent="0.25">
      <c r="A65" s="40" t="s">
        <v>58</v>
      </c>
    </row>
    <row r="66" spans="1:1" x14ac:dyDescent="0.25">
      <c r="A66" s="40" t="s">
        <v>59</v>
      </c>
    </row>
    <row r="67" spans="1:1" x14ac:dyDescent="0.25">
      <c r="A67" s="40" t="s">
        <v>60</v>
      </c>
    </row>
    <row r="68" spans="1:1" x14ac:dyDescent="0.25">
      <c r="A68" s="40" t="s">
        <v>61</v>
      </c>
    </row>
    <row r="69" spans="1:1" x14ac:dyDescent="0.25">
      <c r="A69" s="40" t="s">
        <v>62</v>
      </c>
    </row>
    <row r="70" spans="1:1" x14ac:dyDescent="0.25">
      <c r="A70" s="40" t="s">
        <v>63</v>
      </c>
    </row>
    <row r="71" spans="1:1" x14ac:dyDescent="0.25">
      <c r="A71" s="40" t="s">
        <v>64</v>
      </c>
    </row>
    <row r="72" spans="1:1" x14ac:dyDescent="0.25">
      <c r="A72" s="40" t="s">
        <v>65</v>
      </c>
    </row>
    <row r="73" spans="1:1" x14ac:dyDescent="0.25">
      <c r="A73" s="40" t="s">
        <v>66</v>
      </c>
    </row>
    <row r="74" spans="1:1" x14ac:dyDescent="0.25">
      <c r="A74" s="40" t="s">
        <v>67</v>
      </c>
    </row>
    <row r="75" spans="1:1" x14ac:dyDescent="0.25">
      <c r="A75" s="40" t="s">
        <v>68</v>
      </c>
    </row>
    <row r="76" spans="1:1" x14ac:dyDescent="0.25">
      <c r="A76" s="40" t="s">
        <v>69</v>
      </c>
    </row>
    <row r="77" spans="1:1" x14ac:dyDescent="0.25">
      <c r="A77" s="40" t="s">
        <v>70</v>
      </c>
    </row>
    <row r="78" spans="1:1" x14ac:dyDescent="0.25">
      <c r="A78" s="40" t="s">
        <v>71</v>
      </c>
    </row>
    <row r="79" spans="1:1" x14ac:dyDescent="0.25">
      <c r="A79" s="40" t="s">
        <v>72</v>
      </c>
    </row>
    <row r="80" spans="1:1" x14ac:dyDescent="0.25">
      <c r="A80" s="40" t="s">
        <v>73</v>
      </c>
    </row>
    <row r="81" spans="1:1" x14ac:dyDescent="0.25">
      <c r="A81" s="40" t="s">
        <v>74</v>
      </c>
    </row>
    <row r="82" spans="1:1" x14ac:dyDescent="0.25">
      <c r="A82" s="40" t="s">
        <v>75</v>
      </c>
    </row>
    <row r="83" spans="1:1" x14ac:dyDescent="0.25">
      <c r="A83" s="40" t="s">
        <v>76</v>
      </c>
    </row>
    <row r="84" spans="1:1" x14ac:dyDescent="0.25">
      <c r="A84" s="40" t="s">
        <v>77</v>
      </c>
    </row>
    <row r="85" spans="1:1" x14ac:dyDescent="0.25">
      <c r="A85" s="40" t="s">
        <v>78</v>
      </c>
    </row>
    <row r="86" spans="1:1" x14ac:dyDescent="0.25">
      <c r="A86" s="40" t="s">
        <v>79</v>
      </c>
    </row>
    <row r="87" spans="1:1" x14ac:dyDescent="0.25">
      <c r="A87" s="40" t="s">
        <v>80</v>
      </c>
    </row>
    <row r="88" spans="1:1" x14ac:dyDescent="0.25">
      <c r="A88" s="40" t="s">
        <v>81</v>
      </c>
    </row>
    <row r="89" spans="1:1" x14ac:dyDescent="0.25">
      <c r="A89" s="40" t="s">
        <v>82</v>
      </c>
    </row>
    <row r="90" spans="1:1" x14ac:dyDescent="0.25">
      <c r="A90" s="40" t="s">
        <v>83</v>
      </c>
    </row>
    <row r="91" spans="1:1" x14ac:dyDescent="0.25">
      <c r="A91" s="40" t="s">
        <v>84</v>
      </c>
    </row>
    <row r="92" spans="1:1" x14ac:dyDescent="0.25">
      <c r="A92" s="40" t="s">
        <v>85</v>
      </c>
    </row>
    <row r="93" spans="1:1" x14ac:dyDescent="0.25">
      <c r="A93" s="40" t="s">
        <v>86</v>
      </c>
    </row>
    <row r="94" spans="1:1" x14ac:dyDescent="0.25">
      <c r="A94" s="40" t="s">
        <v>87</v>
      </c>
    </row>
    <row r="95" spans="1:1" x14ac:dyDescent="0.25">
      <c r="A95" s="40" t="s">
        <v>88</v>
      </c>
    </row>
    <row r="96" spans="1:1" x14ac:dyDescent="0.25">
      <c r="A96" s="40" t="s">
        <v>89</v>
      </c>
    </row>
    <row r="97" spans="1:1" x14ac:dyDescent="0.25">
      <c r="A97" s="40" t="s">
        <v>90</v>
      </c>
    </row>
    <row r="98" spans="1:1" x14ac:dyDescent="0.25">
      <c r="A98" s="40" t="s">
        <v>91</v>
      </c>
    </row>
    <row r="99" spans="1:1" x14ac:dyDescent="0.25">
      <c r="A99" s="40" t="s">
        <v>92</v>
      </c>
    </row>
    <row r="100" spans="1:1" x14ac:dyDescent="0.25">
      <c r="A100" s="40" t="s">
        <v>93</v>
      </c>
    </row>
    <row r="101" spans="1:1" x14ac:dyDescent="0.25">
      <c r="A101" s="40" t="s">
        <v>94</v>
      </c>
    </row>
    <row r="102" spans="1:1" x14ac:dyDescent="0.25">
      <c r="A102" s="40" t="s">
        <v>95</v>
      </c>
    </row>
    <row r="103" spans="1:1" x14ac:dyDescent="0.25">
      <c r="A103" s="40" t="s">
        <v>96</v>
      </c>
    </row>
    <row r="104" spans="1:1" x14ac:dyDescent="0.25">
      <c r="A104" s="40" t="s">
        <v>97</v>
      </c>
    </row>
    <row r="105" spans="1:1" x14ac:dyDescent="0.25">
      <c r="A105" s="40" t="s">
        <v>98</v>
      </c>
    </row>
    <row r="106" spans="1:1" x14ac:dyDescent="0.25">
      <c r="A106" s="40" t="s">
        <v>99</v>
      </c>
    </row>
    <row r="107" spans="1:1" x14ac:dyDescent="0.25">
      <c r="A107" s="40" t="s">
        <v>100</v>
      </c>
    </row>
    <row r="108" spans="1:1" x14ac:dyDescent="0.25">
      <c r="A108" s="40" t="s">
        <v>101</v>
      </c>
    </row>
    <row r="109" spans="1:1" x14ac:dyDescent="0.25">
      <c r="A109" s="40" t="s">
        <v>102</v>
      </c>
    </row>
    <row r="110" spans="1:1" x14ac:dyDescent="0.25">
      <c r="A110" s="56" t="s">
        <v>167</v>
      </c>
    </row>
    <row r="111" spans="1:1" x14ac:dyDescent="0.25">
      <c r="A111" s="56" t="s">
        <v>168</v>
      </c>
    </row>
    <row r="112" spans="1:1" x14ac:dyDescent="0.25">
      <c r="A112" s="56" t="s">
        <v>169</v>
      </c>
    </row>
    <row r="113" spans="1:1" x14ac:dyDescent="0.25">
      <c r="A113" s="56" t="s">
        <v>170</v>
      </c>
    </row>
    <row r="114" spans="1:1" x14ac:dyDescent="0.25">
      <c r="A114" s="56" t="s">
        <v>171</v>
      </c>
    </row>
    <row r="115" spans="1:1" x14ac:dyDescent="0.25">
      <c r="A115" s="56" t="s">
        <v>172</v>
      </c>
    </row>
    <row r="116" spans="1:1" x14ac:dyDescent="0.25">
      <c r="A116" s="56" t="s">
        <v>173</v>
      </c>
    </row>
    <row r="117" spans="1:1" x14ac:dyDescent="0.25">
      <c r="A117" s="56" t="s">
        <v>174</v>
      </c>
    </row>
    <row r="118" spans="1:1" x14ac:dyDescent="0.25">
      <c r="A118" s="56" t="s">
        <v>175</v>
      </c>
    </row>
    <row r="119" spans="1:1" x14ac:dyDescent="0.25">
      <c r="A119" s="56" t="s">
        <v>176</v>
      </c>
    </row>
    <row r="120" spans="1:1" x14ac:dyDescent="0.25">
      <c r="A120" s="56" t="s">
        <v>177</v>
      </c>
    </row>
    <row r="121" spans="1:1" x14ac:dyDescent="0.25">
      <c r="A121" s="56" t="s">
        <v>178</v>
      </c>
    </row>
    <row r="122" spans="1:1" x14ac:dyDescent="0.25">
      <c r="A122" s="56" t="s">
        <v>179</v>
      </c>
    </row>
    <row r="123" spans="1:1" x14ac:dyDescent="0.25">
      <c r="A123" s="56" t="s">
        <v>180</v>
      </c>
    </row>
    <row r="124" spans="1:1" x14ac:dyDescent="0.25">
      <c r="A124" s="56" t="s">
        <v>181</v>
      </c>
    </row>
    <row r="125" spans="1:1" x14ac:dyDescent="0.25">
      <c r="A125" s="56" t="s">
        <v>182</v>
      </c>
    </row>
    <row r="126" spans="1:1" x14ac:dyDescent="0.25">
      <c r="A126" s="56" t="s">
        <v>183</v>
      </c>
    </row>
    <row r="127" spans="1:1" x14ac:dyDescent="0.25">
      <c r="A127" s="56" t="s">
        <v>184</v>
      </c>
    </row>
    <row r="128" spans="1:1" x14ac:dyDescent="0.25">
      <c r="A128" s="56" t="s">
        <v>185</v>
      </c>
    </row>
    <row r="129" spans="1:1" x14ac:dyDescent="0.25">
      <c r="A129" s="56" t="s">
        <v>186</v>
      </c>
    </row>
    <row r="130" spans="1:1" x14ac:dyDescent="0.25">
      <c r="A130" s="56" t="s">
        <v>187</v>
      </c>
    </row>
    <row r="131" spans="1:1" x14ac:dyDescent="0.25">
      <c r="A131" s="56" t="s">
        <v>188</v>
      </c>
    </row>
    <row r="132" spans="1:1" x14ac:dyDescent="0.25">
      <c r="A132" s="56" t="s">
        <v>189</v>
      </c>
    </row>
    <row r="133" spans="1:1" x14ac:dyDescent="0.25">
      <c r="A133" s="40" t="s">
        <v>103</v>
      </c>
    </row>
    <row r="134" spans="1:1" x14ac:dyDescent="0.25">
      <c r="A134" s="40" t="s">
        <v>104</v>
      </c>
    </row>
    <row r="135" spans="1:1" x14ac:dyDescent="0.25">
      <c r="A135" s="40" t="s">
        <v>105</v>
      </c>
    </row>
    <row r="136" spans="1:1" x14ac:dyDescent="0.25">
      <c r="A136" s="40" t="s">
        <v>106</v>
      </c>
    </row>
    <row r="137" spans="1:1" x14ac:dyDescent="0.25">
      <c r="A137" s="40" t="s">
        <v>107</v>
      </c>
    </row>
    <row r="138" spans="1:1" x14ac:dyDescent="0.25">
      <c r="A138" s="40" t="s">
        <v>108</v>
      </c>
    </row>
    <row r="139" spans="1:1" x14ac:dyDescent="0.25">
      <c r="A139" s="40" t="s">
        <v>109</v>
      </c>
    </row>
    <row r="140" spans="1:1" x14ac:dyDescent="0.25">
      <c r="A140" s="40" t="s">
        <v>110</v>
      </c>
    </row>
    <row r="141" spans="1:1" x14ac:dyDescent="0.25">
      <c r="A141" s="40" t="s">
        <v>111</v>
      </c>
    </row>
    <row r="142" spans="1:1" x14ac:dyDescent="0.25">
      <c r="A142" s="40" t="s">
        <v>112</v>
      </c>
    </row>
    <row r="143" spans="1:1" x14ac:dyDescent="0.25">
      <c r="A143" s="40" t="s">
        <v>113</v>
      </c>
    </row>
    <row r="144" spans="1:1" x14ac:dyDescent="0.25">
      <c r="A144" s="40" t="s">
        <v>114</v>
      </c>
    </row>
    <row r="145" spans="1:2" x14ac:dyDescent="0.25">
      <c r="A145" s="40" t="s">
        <v>115</v>
      </c>
    </row>
    <row r="146" spans="1:2" x14ac:dyDescent="0.25">
      <c r="A146" s="40" t="s">
        <v>116</v>
      </c>
    </row>
    <row r="147" spans="1:2" x14ac:dyDescent="0.25">
      <c r="A147" s="40" t="s">
        <v>117</v>
      </c>
    </row>
    <row r="148" spans="1:2" x14ac:dyDescent="0.25">
      <c r="A148" s="40" t="s">
        <v>118</v>
      </c>
    </row>
    <row r="149" spans="1:2" x14ac:dyDescent="0.25">
      <c r="A149" s="41" t="s">
        <v>119</v>
      </c>
    </row>
    <row r="150" spans="1:2" x14ac:dyDescent="0.25">
      <c r="A150" s="42" t="s">
        <v>120</v>
      </c>
    </row>
    <row r="151" spans="1:2" x14ac:dyDescent="0.25">
      <c r="A151" s="42" t="s">
        <v>121</v>
      </c>
    </row>
    <row r="152" spans="1:2" x14ac:dyDescent="0.25">
      <c r="A152" s="42" t="s">
        <v>122</v>
      </c>
    </row>
    <row r="153" spans="1:2" x14ac:dyDescent="0.25">
      <c r="A153" s="42" t="s">
        <v>123</v>
      </c>
    </row>
    <row r="154" spans="1:2" x14ac:dyDescent="0.25">
      <c r="A154" s="42" t="s">
        <v>124</v>
      </c>
    </row>
    <row r="155" spans="1:2" x14ac:dyDescent="0.25">
      <c r="A155" s="43" t="s">
        <v>126</v>
      </c>
      <c r="B155" t="s">
        <v>125</v>
      </c>
    </row>
    <row r="156" spans="1:2" x14ac:dyDescent="0.25">
      <c r="A156" s="43" t="s">
        <v>127</v>
      </c>
    </row>
    <row r="157" spans="1:2" x14ac:dyDescent="0.25">
      <c r="A157" s="43" t="s">
        <v>128</v>
      </c>
    </row>
    <row r="158" spans="1:2" x14ac:dyDescent="0.25">
      <c r="A158" s="43" t="s">
        <v>129</v>
      </c>
    </row>
    <row r="159" spans="1:2" x14ac:dyDescent="0.25">
      <c r="A159" s="43" t="s">
        <v>130</v>
      </c>
    </row>
    <row r="160" spans="1:2" x14ac:dyDescent="0.25">
      <c r="A160" s="43" t="s">
        <v>131</v>
      </c>
    </row>
    <row r="161" spans="1:1" x14ac:dyDescent="0.25">
      <c r="A161" s="43" t="s">
        <v>132</v>
      </c>
    </row>
    <row r="162" spans="1:1" x14ac:dyDescent="0.25">
      <c r="A162" s="43" t="s">
        <v>133</v>
      </c>
    </row>
    <row r="163" spans="1:1" x14ac:dyDescent="0.25">
      <c r="A163" s="43" t="s">
        <v>134</v>
      </c>
    </row>
    <row r="164" spans="1:1" x14ac:dyDescent="0.25">
      <c r="A164" s="43" t="s">
        <v>135</v>
      </c>
    </row>
    <row r="165" spans="1:1" x14ac:dyDescent="0.25">
      <c r="A165" s="43" t="s">
        <v>136</v>
      </c>
    </row>
    <row r="166" spans="1:1" x14ac:dyDescent="0.25">
      <c r="A166" s="40" t="s">
        <v>137</v>
      </c>
    </row>
    <row r="167" spans="1:1" x14ac:dyDescent="0.25">
      <c r="A167" s="40" t="s">
        <v>138</v>
      </c>
    </row>
    <row r="168" spans="1:1" x14ac:dyDescent="0.25">
      <c r="A168" s="40" t="s">
        <v>139</v>
      </c>
    </row>
    <row r="169" spans="1:1" x14ac:dyDescent="0.25">
      <c r="A169" s="40" t="s">
        <v>140</v>
      </c>
    </row>
    <row r="170" spans="1:1" x14ac:dyDescent="0.25">
      <c r="A170" s="40" t="s">
        <v>141</v>
      </c>
    </row>
    <row r="171" spans="1:1" x14ac:dyDescent="0.25">
      <c r="A171" s="40" t="s">
        <v>142</v>
      </c>
    </row>
    <row r="172" spans="1:1" x14ac:dyDescent="0.25">
      <c r="A172" s="40" t="s">
        <v>143</v>
      </c>
    </row>
    <row r="173" spans="1:1" x14ac:dyDescent="0.25">
      <c r="A173" s="40" t="s">
        <v>144</v>
      </c>
    </row>
    <row r="174" spans="1:1" x14ac:dyDescent="0.25">
      <c r="A174" s="40" t="s">
        <v>145</v>
      </c>
    </row>
    <row r="175" spans="1:1" x14ac:dyDescent="0.25">
      <c r="A175" s="40" t="s">
        <v>146</v>
      </c>
    </row>
    <row r="176" spans="1:1" x14ac:dyDescent="0.25">
      <c r="A176" s="40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Annexe</vt:lpstr>
      <vt:lpstr>Feuil1!Zone_d_impression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GRASSET</dc:creator>
  <cp:lastModifiedBy>Olivier GRASSET</cp:lastModifiedBy>
  <cp:lastPrinted>2017-01-17T16:35:18Z</cp:lastPrinted>
  <dcterms:created xsi:type="dcterms:W3CDTF">2016-12-28T09:33:53Z</dcterms:created>
  <dcterms:modified xsi:type="dcterms:W3CDTF">2017-11-08T15:09:48Z</dcterms:modified>
</cp:coreProperties>
</file>